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\\Serversm\user\COPY\ОТДЕЛ ПО ФОРМИРОВАНИЮ БЮДЖЕТА\Корректировка бюджета\2020\6\решение с приложениями\"/>
    </mc:Choice>
  </mc:AlternateContent>
  <xr:revisionPtr revIDLastSave="0" documentId="13_ncr:1_{0B2E453A-651C-49CB-805A-F1896B8376F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Приложение №15" sheetId="1" r:id="rId1"/>
    <sheet name="Приложение №16" sheetId="2" r:id="rId2"/>
  </sheets>
  <definedNames>
    <definedName name="_xlnm.Print_Titles" localSheetId="0">'Приложение №15'!$B:$R,'Приложение №15'!$1:$13</definedName>
    <definedName name="_xlnm.Print_Titles" localSheetId="1">'Приложение №16'!$B:$S,'Приложение №16'!$1:$13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23" i="1" l="1"/>
  <c r="R27" i="1"/>
  <c r="S27" i="2"/>
  <c r="S23" i="2"/>
  <c r="S13" i="2"/>
  <c r="R27" i="2"/>
  <c r="R23" i="2"/>
  <c r="R13" i="2"/>
  <c r="R14" i="1"/>
  <c r="R15" i="1"/>
  <c r="R13" i="1"/>
  <c r="S12" i="2" l="1"/>
  <c r="S11" i="2" s="1"/>
  <c r="R12" i="2"/>
  <c r="R11" i="2" s="1"/>
  <c r="S22" i="2"/>
  <c r="S21" i="2" s="1"/>
  <c r="S20" i="2" s="1"/>
  <c r="S26" i="2"/>
  <c r="S25" i="2" s="1"/>
  <c r="S24" i="2" s="1"/>
  <c r="R26" i="2"/>
  <c r="R25" i="2" s="1"/>
  <c r="R24" i="2" s="1"/>
  <c r="R22" i="2"/>
  <c r="R21" i="2" s="1"/>
  <c r="R20" i="2" s="1"/>
  <c r="R12" i="1"/>
  <c r="R11" i="1" s="1"/>
  <c r="R26" i="1"/>
  <c r="R25" i="1" s="1"/>
  <c r="R24" i="1" s="1"/>
  <c r="R22" i="1"/>
  <c r="R21" i="1" s="1"/>
  <c r="R20" i="1" s="1"/>
  <c r="S19" i="2" l="1"/>
  <c r="S29" i="2" s="1"/>
  <c r="R19" i="2"/>
  <c r="R29" i="2" s="1"/>
  <c r="R19" i="1"/>
  <c r="R28" i="1" s="1"/>
</calcChain>
</file>

<file path=xl/sharedStrings.xml><?xml version="1.0" encoding="utf-8"?>
<sst xmlns="http://schemas.openxmlformats.org/spreadsheetml/2006/main" count="493" uniqueCount="95">
  <si>
    <t>Итого источников внутреннего финансирования дефицита</t>
  </si>
  <si>
    <t>00001050201040000610</t>
  </si>
  <si>
    <t xml:space="preserve"> Неуказанная ведомственная статья</t>
  </si>
  <si>
    <t>000</t>
  </si>
  <si>
    <t>0000</t>
  </si>
  <si>
    <t>04</t>
  </si>
  <si>
    <t>00</t>
  </si>
  <si>
    <t>01</t>
  </si>
  <si>
    <t/>
  </si>
  <si>
    <t>01050201040000610</t>
  </si>
  <si>
    <t>610</t>
  </si>
  <si>
    <t>02</t>
  </si>
  <si>
    <t>05</t>
  </si>
  <si>
    <t>Уменьшение прочих остатков денежных средств бюджетов городских округов</t>
  </si>
  <si>
    <t>Уменьшение прочих остатков денежных средств бюджетов</t>
  </si>
  <si>
    <t>01050201000000610</t>
  </si>
  <si>
    <t>600</t>
  </si>
  <si>
    <t>Уменьшение прочих остатков средств бюджетов</t>
  </si>
  <si>
    <t>01050200000000600</t>
  </si>
  <si>
    <t>Уменьшение остатков средств бюджетов</t>
  </si>
  <si>
    <t>00001050000000000600</t>
  </si>
  <si>
    <t>3.2.</t>
  </si>
  <si>
    <t>00001050201040000510</t>
  </si>
  <si>
    <t>510</t>
  </si>
  <si>
    <t>Увеличение прочих остатков денежных средств бюджетов городских округов</t>
  </si>
  <si>
    <t>01050201040000510</t>
  </si>
  <si>
    <t>Увеличение прочих остатков денежных средств бюджетов</t>
  </si>
  <si>
    <t>01050201000000510</t>
  </si>
  <si>
    <t>500</t>
  </si>
  <si>
    <t>Увеличение прочих остатков средств бюджетов</t>
  </si>
  <si>
    <t>01050200000000500</t>
  </si>
  <si>
    <t>Увеличение остатков средств бюджетов</t>
  </si>
  <si>
    <t>00001050000000000500</t>
  </si>
  <si>
    <t>3.1.</t>
  </si>
  <si>
    <t>Изменение остатков средств на счетах по учету средств бюджетов</t>
  </si>
  <si>
    <t>01050000000000000</t>
  </si>
  <si>
    <t>3</t>
  </si>
  <si>
    <t>44501030100040000810</t>
  </si>
  <si>
    <t>Администрация Костомукшского городского округа</t>
  </si>
  <si>
    <t>810</t>
  </si>
  <si>
    <t>03</t>
  </si>
  <si>
    <t>445</t>
  </si>
  <si>
    <t>Погашение бюджетами городских округов кредитов от других бюджетов бюджетной системы Российской Федерации в валюте Российской Федерации</t>
  </si>
  <si>
    <t>01030100040000810</t>
  </si>
  <si>
    <t>800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</si>
  <si>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</si>
  <si>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01030100000000800</t>
  </si>
  <si>
    <t>2.2.</t>
  </si>
  <si>
    <t>Бюджетные кредиты от других бюджетов бюджетной системы Российской Федерации</t>
  </si>
  <si>
    <t>01030000000000000</t>
  </si>
  <si>
    <t>2</t>
  </si>
  <si>
    <t>44501020000040000810</t>
  </si>
  <si>
    <t>Погашение бюджетами городских округов кредитов от кредитных организаций в валюте Российской Федерации</t>
  </si>
  <si>
    <t>01020000040000810</t>
  </si>
  <si>
    <t>Погашение кредитов, предоставленных кредитными организациями в валюте Российской Федерации</t>
  </si>
  <si>
    <t>44501020000000000800</t>
  </si>
  <si>
    <t>1.2.</t>
  </si>
  <si>
    <t>44501020000040000710</t>
  </si>
  <si>
    <t>710</t>
  </si>
  <si>
    <t>Получение кредитов от кредитных организаций бюджетами городских округов в валюте Российской Федерации</t>
  </si>
  <si>
    <t>01020000040000710</t>
  </si>
  <si>
    <t>700</t>
  </si>
  <si>
    <t>Получение кредитов от кредитных организаций в валюте Российской Федерации</t>
  </si>
  <si>
    <t>44501020000000000700</t>
  </si>
  <si>
    <t>1.1.</t>
  </si>
  <si>
    <t>Кредиты кредитных организаций в валюте Российской Федерации</t>
  </si>
  <si>
    <t>01020000000000000</t>
  </si>
  <si>
    <t>1</t>
  </si>
  <si>
    <t>КОД ИФДБ</t>
  </si>
  <si>
    <t>КВСР</t>
  </si>
  <si>
    <t>Вид</t>
  </si>
  <si>
    <t>Статья</t>
  </si>
  <si>
    <t>Под группа</t>
  </si>
  <si>
    <t>Группа</t>
  </si>
  <si>
    <t>Админ истратор</t>
  </si>
  <si>
    <t>ифдбБезКВСР</t>
  </si>
  <si>
    <t>ифдб4</t>
  </si>
  <si>
    <t>ифдб3</t>
  </si>
  <si>
    <t>ифдб2</t>
  </si>
  <si>
    <t>ифдб1</t>
  </si>
  <si>
    <t>уровень</t>
  </si>
  <si>
    <t>Сумма</t>
  </si>
  <si>
    <t>Код классификации источников финансирования дефицитов бюджетов Российской Федерации</t>
  </si>
  <si>
    <t>Наименование групп, подгрупп, статей, подстатей, элементов, программ (подпрограмм), кодов видов источников внутреннего финансирования дефицита бюджетов</t>
  </si>
  <si>
    <t xml:space="preserve"> №</t>
  </si>
  <si>
    <t>тыс. руб.</t>
  </si>
  <si>
    <t>Приложение 20</t>
  </si>
  <si>
    <t>Источники финансирования дефицита бюджета муниципального образования"Костомукшский городской округ" в 2020 году</t>
  </si>
  <si>
    <t>от                   №  - СО/III</t>
  </si>
  <si>
    <t>к решению Совета Костомукшского городского округа</t>
  </si>
  <si>
    <t>Приложение № 15</t>
  </si>
  <si>
    <t>Сумма на 2022 год</t>
  </si>
  <si>
    <t>Сумма на 2021 год</t>
  </si>
  <si>
    <t>Источники финансирования дефицита бюджета муниципального образования"Костомукшский городской округ" на 2021 и 2022 годы</t>
  </si>
  <si>
    <t>Приложение № 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</si>
</sst>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;[Red]\-#,##0.0"/>
    <numFmt numFmtId="165" formatCode="#,##0.0_);[Red]\(#,##0.0\)"/>
    <numFmt numFmtId="166" formatCode="#,##0.0;\-#,##0.0"/>
    <numFmt numFmtId="167" formatCode="#,##0.0_ ;\-#,##0.0\ "/>
  </numFmts>
  <fonts count="6" x14ac:knownFonts="1">
    <font>
      <sz val="11"/>
      <color theme="1"/>
      <name val="Calibri"/>
      <family val="2"/>
      <charset val="204"/>
      <scheme val="minor"/>
    </font>
    <font>
      <sz val="10"/>
      <name val="Arial"/>
      <charset val="204"/>
    </font>
    <font>
      <b/>
      <sz val="10"/>
      <name val="Times New Roman"/>
      <charset val="204"/>
    </font>
    <font>
      <sz val="10"/>
      <name val="Times New Roman"/>
      <charset val="204"/>
    </font>
    <font>
      <i/>
      <sz val="10"/>
      <name val="Times New Roman"/>
      <charset val="204"/>
    </font>
    <font>
      <sz val="10"/>
      <color indexed="9"/>
      <name val="Times New Roman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1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2" fillId="0" borderId="0" xfId="1" applyFont="1" applyFill="1" applyAlignment="1" applyProtection="1">
      <protection hidden="1"/>
    </xf>
    <xf numFmtId="164" fontId="2" fillId="0" borderId="0" xfId="1" applyNumberFormat="1" applyFont="1" applyFill="1" applyAlignment="1" applyProtection="1">
      <alignment horizontal="right" vertical="center"/>
      <protection hidden="1"/>
    </xf>
    <xf numFmtId="0" fontId="3" fillId="0" borderId="3" xfId="1" applyNumberFormat="1" applyFont="1" applyFill="1" applyBorder="1" applyAlignment="1" applyProtection="1">
      <alignment horizontal="center" vertical="center"/>
      <protection hidden="1"/>
    </xf>
    <xf numFmtId="0" fontId="3" fillId="0" borderId="4" xfId="1" applyNumberFormat="1" applyFont="1" applyFill="1" applyBorder="1" applyAlignment="1" applyProtection="1">
      <alignment horizontal="center" vertical="center"/>
      <protection hidden="1"/>
    </xf>
    <xf numFmtId="0" fontId="2" fillId="0" borderId="4" xfId="1" applyNumberFormat="1" applyFont="1" applyFill="1" applyBorder="1" applyAlignment="1" applyProtection="1">
      <alignment horizontal="left" vertical="top"/>
      <protection hidden="1"/>
    </xf>
    <xf numFmtId="0" fontId="2" fillId="0" borderId="5" xfId="1" applyNumberFormat="1" applyFont="1" applyFill="1" applyBorder="1" applyAlignment="1" applyProtection="1">
      <alignment vertical="top"/>
      <protection hidden="1"/>
    </xf>
    <xf numFmtId="0" fontId="2" fillId="0" borderId="4" xfId="1" applyNumberFormat="1" applyFont="1" applyFill="1" applyBorder="1" applyAlignment="1" applyProtection="1">
      <alignment vertical="top"/>
      <protection hidden="1"/>
    </xf>
    <xf numFmtId="0" fontId="2" fillId="0" borderId="0" xfId="1" applyNumberFormat="1" applyFont="1" applyFill="1" applyAlignment="1" applyProtection="1">
      <protection hidden="1"/>
    </xf>
    <xf numFmtId="0" fontId="1" fillId="0" borderId="6" xfId="1" applyBorder="1" applyProtection="1">
      <protection hidden="1"/>
    </xf>
    <xf numFmtId="165" fontId="3" fillId="0" borderId="2" xfId="1" applyNumberFormat="1" applyFont="1" applyFill="1" applyBorder="1" applyAlignment="1" applyProtection="1">
      <alignment horizontal="right" vertical="center"/>
      <protection hidden="1"/>
    </xf>
    <xf numFmtId="0" fontId="3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2" xfId="1" applyNumberFormat="1" applyFont="1" applyFill="1" applyBorder="1" applyAlignment="1" applyProtection="1">
      <alignment horizontal="left" vertical="center" wrapText="1"/>
      <protection hidden="1"/>
    </xf>
    <xf numFmtId="0" fontId="3" fillId="0" borderId="2" xfId="1" applyNumberFormat="1" applyFont="1" applyFill="1" applyBorder="1" applyAlignment="1" applyProtection="1">
      <alignment vertical="center"/>
      <protection hidden="1"/>
    </xf>
    <xf numFmtId="0" fontId="2" fillId="0" borderId="2" xfId="1" applyNumberFormat="1" applyFont="1" applyFill="1" applyBorder="1" applyAlignment="1" applyProtection="1">
      <alignment vertical="center" wrapText="1"/>
      <protection hidden="1"/>
    </xf>
    <xf numFmtId="0" fontId="2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7" xfId="1" applyNumberFormat="1" applyFont="1" applyFill="1" applyBorder="1" applyAlignment="1" applyProtection="1">
      <protection hidden="1"/>
    </xf>
    <xf numFmtId="165" fontId="3" fillId="0" borderId="1" xfId="1" applyNumberFormat="1" applyFont="1" applyFill="1" applyBorder="1" applyAlignment="1" applyProtection="1">
      <alignment horizontal="right" vertical="center"/>
      <protection hidden="1"/>
    </xf>
    <xf numFmtId="0" fontId="3" fillId="0" borderId="8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8" xfId="1" applyNumberFormat="1" applyFont="1" applyFill="1" applyBorder="1" applyAlignment="1" applyProtection="1">
      <alignment horizontal="left" vertical="center" wrapText="1"/>
      <protection hidden="1"/>
    </xf>
    <xf numFmtId="0" fontId="3" fillId="0" borderId="9" xfId="1" applyNumberFormat="1" applyFont="1" applyFill="1" applyBorder="1" applyAlignment="1" applyProtection="1">
      <alignment vertical="center"/>
      <protection hidden="1"/>
    </xf>
    <xf numFmtId="0" fontId="2" fillId="0" borderId="9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8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8" xfId="1" applyNumberFormat="1" applyFont="1" applyFill="1" applyBorder="1" applyAlignment="1" applyProtection="1">
      <alignment horizontal="left" vertical="center" wrapText="1"/>
      <protection hidden="1"/>
    </xf>
    <xf numFmtId="0" fontId="2" fillId="0" borderId="0" xfId="1" applyNumberFormat="1" applyFont="1" applyFill="1" applyAlignment="1" applyProtection="1">
      <alignment horizontal="center" vertical="center" wrapText="1"/>
      <protection hidden="1"/>
    </xf>
    <xf numFmtId="0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4" xfId="1" applyNumberFormat="1" applyFont="1" applyFill="1" applyBorder="1" applyAlignment="1" applyProtection="1">
      <protection hidden="1"/>
    </xf>
    <xf numFmtId="0" fontId="3" fillId="0" borderId="0" xfId="1" applyFont="1" applyFill="1" applyAlignment="1" applyProtection="1">
      <protection hidden="1"/>
    </xf>
    <xf numFmtId="0" fontId="3" fillId="0" borderId="0" xfId="1" applyFont="1" applyFill="1" applyProtection="1">
      <protection hidden="1"/>
    </xf>
    <xf numFmtId="0" fontId="2" fillId="0" borderId="2" xfId="1" applyNumberFormat="1" applyFont="1" applyFill="1" applyBorder="1" applyAlignment="1" applyProtection="1">
      <protection hidden="1"/>
    </xf>
    <xf numFmtId="0" fontId="2" fillId="0" borderId="1" xfId="1" applyNumberFormat="1" applyFont="1" applyFill="1" applyBorder="1" applyAlignment="1" applyProtection="1">
      <alignment wrapText="1"/>
      <protection hidden="1"/>
    </xf>
    <xf numFmtId="0" fontId="3" fillId="0" borderId="0" xfId="1" applyNumberFormat="1" applyFont="1" applyFill="1" applyAlignment="1" applyProtection="1">
      <alignment horizontal="right"/>
      <protection hidden="1"/>
    </xf>
    <xf numFmtId="0" fontId="5" fillId="0" borderId="0" xfId="1" applyFont="1" applyFill="1" applyAlignment="1" applyProtection="1">
      <alignment horizontal="center" vertical="center"/>
      <protection hidden="1"/>
    </xf>
    <xf numFmtId="0" fontId="3" fillId="0" borderId="0" xfId="1" applyFont="1" applyFill="1" applyAlignment="1" applyProtection="1">
      <alignment vertical="center"/>
      <protection hidden="1"/>
    </xf>
    <xf numFmtId="0" fontId="3" fillId="0" borderId="11" xfId="1" applyNumberFormat="1" applyFont="1" applyFill="1" applyBorder="1" applyAlignment="1" applyProtection="1">
      <alignment horizontal="right"/>
      <protection hidden="1"/>
    </xf>
    <xf numFmtId="0" fontId="3" fillId="0" borderId="0" xfId="1" applyNumberFormat="1" applyFont="1" applyFill="1" applyAlignment="1" applyProtection="1">
      <alignment horizontal="left" vertical="center"/>
      <protection hidden="1"/>
    </xf>
    <xf numFmtId="166" fontId="2" fillId="0" borderId="2" xfId="1" applyNumberFormat="1" applyFont="1" applyFill="1" applyBorder="1" applyAlignment="1" applyProtection="1">
      <alignment horizontal="center" vertical="center" wrapText="1"/>
      <protection hidden="1"/>
    </xf>
    <xf numFmtId="166" fontId="3" fillId="0" borderId="2" xfId="1" applyNumberFormat="1" applyFont="1" applyFill="1" applyBorder="1" applyAlignment="1" applyProtection="1">
      <alignment horizontal="center" vertical="center" wrapText="1"/>
      <protection hidden="1"/>
    </xf>
    <xf numFmtId="166" fontId="2" fillId="0" borderId="1" xfId="1" applyNumberFormat="1" applyFont="1" applyFill="1" applyBorder="1" applyAlignment="1" applyProtection="1">
      <alignment horizontal="center" vertical="center"/>
      <protection hidden="1"/>
    </xf>
    <xf numFmtId="166" fontId="2" fillId="0" borderId="8" xfId="1" applyNumberFormat="1" applyFont="1" applyFill="1" applyBorder="1" applyAlignment="1" applyProtection="1">
      <alignment horizontal="center" vertical="center"/>
      <protection hidden="1"/>
    </xf>
    <xf numFmtId="166" fontId="2" fillId="0" borderId="2" xfId="1" applyNumberFormat="1" applyFont="1" applyFill="1" applyBorder="1" applyAlignment="1" applyProtection="1">
      <alignment horizontal="center" vertical="center"/>
      <protection hidden="1"/>
    </xf>
    <xf numFmtId="166" fontId="3" fillId="0" borderId="8" xfId="1" applyNumberFormat="1" applyFont="1" applyFill="1" applyBorder="1" applyAlignment="1" applyProtection="1">
      <alignment horizontal="center" vertical="center"/>
      <protection hidden="1"/>
    </xf>
    <xf numFmtId="166" fontId="3" fillId="0" borderId="2" xfId="1" applyNumberFormat="1" applyFont="1" applyFill="1" applyBorder="1" applyAlignment="1" applyProtection="1">
      <alignment horizontal="center" vertical="center"/>
      <protection hidden="1"/>
    </xf>
    <xf numFmtId="166" fontId="3" fillId="0" borderId="6" xfId="1" applyNumberFormat="1" applyFont="1" applyFill="1" applyBorder="1" applyAlignment="1" applyProtection="1">
      <alignment horizontal="center" vertical="center"/>
      <protection hidden="1"/>
    </xf>
    <xf numFmtId="166" fontId="3" fillId="0" borderId="0" xfId="1" applyNumberFormat="1" applyFont="1" applyFill="1" applyAlignment="1" applyProtection="1">
      <alignment horizontal="center" vertical="center"/>
      <protection hidden="1"/>
    </xf>
    <xf numFmtId="0" fontId="2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8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1" applyNumberFormat="1" applyFont="1" applyFill="1" applyAlignment="1" applyProtection="1">
      <alignment horizontal="right" vertical="center"/>
      <protection hidden="1"/>
    </xf>
    <xf numFmtId="0" fontId="3" fillId="0" borderId="0" xfId="1" applyNumberFormat="1" applyFont="1" applyFill="1" applyAlignment="1" applyProtection="1">
      <alignment horizontal="right" vertical="center" wrapText="1"/>
      <protection hidden="1"/>
    </xf>
    <xf numFmtId="0" fontId="3" fillId="0" borderId="0" xfId="1" applyNumberFormat="1" applyFont="1" applyFill="1" applyAlignment="1" applyProtection="1">
      <alignment horizontal="left" vertical="center"/>
      <protection hidden="1"/>
    </xf>
    <xf numFmtId="0" fontId="2" fillId="0" borderId="0" xfId="1" applyNumberFormat="1" applyFont="1" applyFill="1" applyAlignment="1" applyProtection="1">
      <alignment horizontal="center" vertical="center" wrapText="1"/>
      <protection hidden="1"/>
    </xf>
    <xf numFmtId="0" fontId="3" fillId="0" borderId="2" xfId="1" applyNumberFormat="1" applyFont="1" applyFill="1" applyBorder="1" applyAlignment="1" applyProtection="1">
      <alignment vertical="center" wrapText="1"/>
      <protection hidden="1"/>
    </xf>
    <xf numFmtId="0" fontId="2" fillId="0" borderId="2" xfId="1" applyNumberFormat="1" applyFont="1" applyFill="1" applyBorder="1" applyAlignment="1" applyProtection="1">
      <protection hidden="1"/>
    </xf>
    <xf numFmtId="0" fontId="2" fillId="0" borderId="2" xfId="1" applyNumberFormat="1" applyFont="1" applyFill="1" applyBorder="1" applyAlignment="1" applyProtection="1">
      <alignment vertical="center" wrapText="1"/>
      <protection hidden="1"/>
    </xf>
    <xf numFmtId="0" fontId="2" fillId="0" borderId="9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0" xfId="1" applyNumberFormat="1" applyFont="1" applyFill="1" applyBorder="1" applyAlignment="1" applyProtection="1">
      <alignment horizontal="center" vertical="center" wrapText="1"/>
      <protection hidden="1"/>
    </xf>
    <xf numFmtId="167" fontId="1" fillId="0" borderId="0" xfId="1" applyNumberFormat="1"/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28"/>
  <sheetViews>
    <sheetView showGridLines="0" tabSelected="1" topLeftCell="B1" zoomScaleNormal="100" workbookViewId="0">
      <selection activeCell="R24" sqref="R24"/>
    </sheetView>
  </sheetViews>
  <sheetFormatPr defaultColWidth="9.140625" defaultRowHeight="12.75" x14ac:dyDescent="0.2"/>
  <cols>
    <col min="1" max="1" width="0" style="1" hidden="1" customWidth="1"/>
    <col min="2" max="2" width="6" style="1" customWidth="1"/>
    <col min="3" max="8" width="0" style="1" hidden="1" customWidth="1"/>
    <col min="9" max="9" width="54.7109375" style="1" customWidth="1"/>
    <col min="10" max="10" width="8.140625" style="1" customWidth="1"/>
    <col min="11" max="11" width="6.42578125" style="1" customWidth="1"/>
    <col min="12" max="12" width="6.5703125" style="1" customWidth="1"/>
    <col min="13" max="15" width="5.7109375" style="1" customWidth="1"/>
    <col min="16" max="16" width="8.5703125" style="1" customWidth="1"/>
    <col min="17" max="17" width="6" style="1" customWidth="1"/>
    <col min="18" max="18" width="16" style="1" customWidth="1"/>
    <col min="19" max="21" width="0" style="1" hidden="1" customWidth="1"/>
    <col min="22" max="22" width="31.28515625" style="1" customWidth="1"/>
    <col min="23" max="23" width="9.140625" style="1" customWidth="1"/>
    <col min="24" max="24" width="15.140625" style="1" customWidth="1"/>
    <col min="25" max="256" width="9.140625" style="1" customWidth="1"/>
    <col min="257" max="16384" width="9.140625" style="1"/>
  </cols>
  <sheetData>
    <row r="1" spans="1:21" ht="12.75" customHeight="1" x14ac:dyDescent="0.2">
      <c r="A1" s="29"/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30"/>
      <c r="T1" s="30"/>
      <c r="U1" s="2"/>
    </row>
    <row r="2" spans="1:21" ht="16.5" customHeight="1" x14ac:dyDescent="0.2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50" t="s">
        <v>90</v>
      </c>
      <c r="M2" s="50"/>
      <c r="N2" s="50"/>
      <c r="O2" s="50"/>
      <c r="P2" s="50"/>
      <c r="Q2" s="50"/>
      <c r="R2" s="50"/>
      <c r="S2" s="30"/>
      <c r="T2" s="30"/>
      <c r="U2" s="2"/>
    </row>
    <row r="3" spans="1:21" ht="16.5" customHeight="1" x14ac:dyDescent="0.2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  <c r="L3" s="51" t="s">
        <v>89</v>
      </c>
      <c r="M3" s="51"/>
      <c r="N3" s="51"/>
      <c r="O3" s="51"/>
      <c r="P3" s="51"/>
      <c r="Q3" s="51"/>
      <c r="R3" s="51"/>
      <c r="S3" s="30"/>
      <c r="T3" s="30"/>
      <c r="U3" s="2"/>
    </row>
    <row r="4" spans="1:21" ht="16.5" customHeight="1" x14ac:dyDescent="0.2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  <c r="L4" s="50" t="s">
        <v>88</v>
      </c>
      <c r="M4" s="50"/>
      <c r="N4" s="50"/>
      <c r="O4" s="50"/>
      <c r="P4" s="50"/>
      <c r="Q4" s="50"/>
      <c r="R4" s="50"/>
      <c r="S4" s="30"/>
      <c r="T4" s="30"/>
      <c r="U4" s="2"/>
    </row>
    <row r="5" spans="1:21" ht="16.5" customHeight="1" x14ac:dyDescent="0.2">
      <c r="A5" s="29"/>
      <c r="B5" s="29"/>
      <c r="C5" s="29"/>
      <c r="D5" s="29"/>
      <c r="E5" s="29"/>
      <c r="F5" s="29"/>
      <c r="G5" s="29"/>
      <c r="H5" s="29"/>
      <c r="I5" s="29"/>
      <c r="J5" s="29"/>
      <c r="K5" s="29"/>
      <c r="L5" s="52"/>
      <c r="M5" s="52"/>
      <c r="N5" s="52"/>
      <c r="O5" s="52"/>
      <c r="P5" s="52"/>
      <c r="Q5" s="52"/>
      <c r="R5" s="52"/>
      <c r="S5" s="30"/>
      <c r="T5" s="30"/>
      <c r="U5" s="2"/>
    </row>
    <row r="6" spans="1:21" ht="0.6" customHeight="1" x14ac:dyDescent="0.2">
      <c r="A6" s="29"/>
      <c r="B6" s="29"/>
      <c r="C6" s="29"/>
      <c r="D6" s="29"/>
      <c r="E6" s="29"/>
      <c r="F6" s="29"/>
      <c r="G6" s="29"/>
      <c r="H6" s="29"/>
      <c r="I6" s="34" t="s">
        <v>86</v>
      </c>
      <c r="J6" s="29"/>
      <c r="K6" s="29"/>
      <c r="L6" s="29"/>
      <c r="M6" s="29"/>
      <c r="N6" s="29"/>
      <c r="O6" s="29"/>
      <c r="P6" s="29"/>
      <c r="Q6" s="30"/>
      <c r="R6" s="35"/>
      <c r="S6" s="30"/>
      <c r="T6" s="30"/>
      <c r="U6" s="2"/>
    </row>
    <row r="7" spans="1:21" ht="36.75" customHeight="1" x14ac:dyDescent="0.2">
      <c r="A7" s="26"/>
      <c r="B7" s="53" t="s">
        <v>87</v>
      </c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30"/>
      <c r="T7" s="30"/>
      <c r="U7" s="2"/>
    </row>
    <row r="8" spans="1:21" ht="24" customHeight="1" x14ac:dyDescent="0.2">
      <c r="A8" s="26"/>
      <c r="B8" s="26"/>
      <c r="C8" s="26"/>
      <c r="D8" s="26"/>
      <c r="E8" s="26"/>
      <c r="F8" s="26"/>
      <c r="G8" s="26"/>
      <c r="H8" s="26"/>
      <c r="I8" s="34" t="s">
        <v>86</v>
      </c>
      <c r="J8" s="26"/>
      <c r="K8" s="26"/>
      <c r="L8" s="26"/>
      <c r="M8" s="26"/>
      <c r="N8" s="26"/>
      <c r="O8" s="26"/>
      <c r="P8" s="26"/>
      <c r="Q8" s="26"/>
      <c r="R8" s="33" t="s">
        <v>85</v>
      </c>
      <c r="S8" s="30"/>
      <c r="T8" s="30"/>
      <c r="U8" s="2"/>
    </row>
    <row r="9" spans="1:21" ht="27.75" customHeight="1" x14ac:dyDescent="0.2">
      <c r="A9" s="29"/>
      <c r="B9" s="48" t="s">
        <v>84</v>
      </c>
      <c r="C9" s="32"/>
      <c r="D9" s="31" t="s">
        <v>79</v>
      </c>
      <c r="E9" s="31"/>
      <c r="F9" s="31"/>
      <c r="G9" s="31"/>
      <c r="H9" s="31"/>
      <c r="I9" s="48" t="s">
        <v>83</v>
      </c>
      <c r="J9" s="47" t="s">
        <v>82</v>
      </c>
      <c r="K9" s="48"/>
      <c r="L9" s="48"/>
      <c r="M9" s="48"/>
      <c r="N9" s="48"/>
      <c r="O9" s="48"/>
      <c r="P9" s="48"/>
      <c r="Q9" s="48"/>
      <c r="R9" s="48" t="s">
        <v>81</v>
      </c>
      <c r="S9" s="30"/>
      <c r="T9" s="30"/>
      <c r="U9" s="2"/>
    </row>
    <row r="10" spans="1:21" ht="57.75" customHeight="1" x14ac:dyDescent="0.2">
      <c r="A10" s="29"/>
      <c r="B10" s="48"/>
      <c r="C10" s="27" t="s">
        <v>80</v>
      </c>
      <c r="D10" s="28" t="s">
        <v>79</v>
      </c>
      <c r="E10" s="28" t="s">
        <v>78</v>
      </c>
      <c r="F10" s="28" t="s">
        <v>77</v>
      </c>
      <c r="G10" s="28" t="s">
        <v>76</v>
      </c>
      <c r="H10" s="28" t="s">
        <v>75</v>
      </c>
      <c r="I10" s="49"/>
      <c r="J10" s="17" t="s">
        <v>74</v>
      </c>
      <c r="K10" s="27" t="s">
        <v>73</v>
      </c>
      <c r="L10" s="17" t="s">
        <v>72</v>
      </c>
      <c r="M10" s="49" t="s">
        <v>71</v>
      </c>
      <c r="N10" s="57"/>
      <c r="O10" s="58"/>
      <c r="P10" s="49" t="s">
        <v>70</v>
      </c>
      <c r="Q10" s="58"/>
      <c r="R10" s="48"/>
      <c r="S10" s="26" t="s">
        <v>69</v>
      </c>
      <c r="T10" s="26" t="s">
        <v>68</v>
      </c>
      <c r="U10" s="2"/>
    </row>
    <row r="11" spans="1:21" ht="31.9" customHeight="1" x14ac:dyDescent="0.2">
      <c r="A11" s="18"/>
      <c r="B11" s="17" t="s">
        <v>67</v>
      </c>
      <c r="C11" s="23">
        <v>1</v>
      </c>
      <c r="D11" s="56"/>
      <c r="E11" s="56"/>
      <c r="F11" s="56"/>
      <c r="G11" s="56"/>
      <c r="H11" s="22" t="s">
        <v>66</v>
      </c>
      <c r="I11" s="25" t="s">
        <v>65</v>
      </c>
      <c r="J11" s="24" t="s">
        <v>41</v>
      </c>
      <c r="K11" s="24" t="s">
        <v>7</v>
      </c>
      <c r="L11" s="24" t="s">
        <v>11</v>
      </c>
      <c r="M11" s="24" t="s">
        <v>6</v>
      </c>
      <c r="N11" s="24" t="s">
        <v>6</v>
      </c>
      <c r="O11" s="24" t="s">
        <v>6</v>
      </c>
      <c r="P11" s="24" t="s">
        <v>4</v>
      </c>
      <c r="Q11" s="24" t="s">
        <v>3</v>
      </c>
      <c r="R11" s="38">
        <f>R12-R14</f>
        <v>44007.199999999953</v>
      </c>
      <c r="S11" s="19" t="s">
        <v>38</v>
      </c>
      <c r="T11" s="12" t="s">
        <v>51</v>
      </c>
      <c r="U11" s="11"/>
    </row>
    <row r="12" spans="1:21" ht="30.6" customHeight="1" x14ac:dyDescent="0.2">
      <c r="A12" s="18"/>
      <c r="B12" s="13" t="s">
        <v>64</v>
      </c>
      <c r="C12" s="23">
        <v>2</v>
      </c>
      <c r="D12" s="54"/>
      <c r="E12" s="54"/>
      <c r="F12" s="54"/>
      <c r="G12" s="54"/>
      <c r="H12" s="22" t="s">
        <v>63</v>
      </c>
      <c r="I12" s="21" t="s">
        <v>62</v>
      </c>
      <c r="J12" s="20" t="s">
        <v>41</v>
      </c>
      <c r="K12" s="20" t="s">
        <v>7</v>
      </c>
      <c r="L12" s="20" t="s">
        <v>11</v>
      </c>
      <c r="M12" s="20" t="s">
        <v>6</v>
      </c>
      <c r="N12" s="20" t="s">
        <v>6</v>
      </c>
      <c r="O12" s="20" t="s">
        <v>6</v>
      </c>
      <c r="P12" s="20" t="s">
        <v>4</v>
      </c>
      <c r="Q12" s="20" t="s">
        <v>61</v>
      </c>
      <c r="R12" s="39">
        <f>R13</f>
        <v>679275.2</v>
      </c>
      <c r="S12" s="19" t="s">
        <v>38</v>
      </c>
      <c r="T12" s="12" t="s">
        <v>57</v>
      </c>
      <c r="U12" s="11"/>
    </row>
    <row r="13" spans="1:21" ht="30" customHeight="1" x14ac:dyDescent="0.2">
      <c r="A13" s="18"/>
      <c r="B13" s="17" t="s">
        <v>8</v>
      </c>
      <c r="C13" s="17"/>
      <c r="D13" s="16"/>
      <c r="E13" s="15"/>
      <c r="F13" s="15"/>
      <c r="G13" s="15"/>
      <c r="H13" s="15" t="s">
        <v>60</v>
      </c>
      <c r="I13" s="14" t="s">
        <v>59</v>
      </c>
      <c r="J13" s="13" t="s">
        <v>41</v>
      </c>
      <c r="K13" s="13" t="s">
        <v>7</v>
      </c>
      <c r="L13" s="13" t="s">
        <v>11</v>
      </c>
      <c r="M13" s="13" t="s">
        <v>6</v>
      </c>
      <c r="N13" s="13" t="s">
        <v>6</v>
      </c>
      <c r="O13" s="13" t="s">
        <v>5</v>
      </c>
      <c r="P13" s="13" t="s">
        <v>4</v>
      </c>
      <c r="Q13" s="13" t="s">
        <v>58</v>
      </c>
      <c r="R13" s="39">
        <f>359860.4+319414.8</f>
        <v>679275.2</v>
      </c>
      <c r="S13" s="12" t="s">
        <v>38</v>
      </c>
      <c r="T13" s="12" t="s">
        <v>57</v>
      </c>
      <c r="U13" s="11"/>
    </row>
    <row r="14" spans="1:21" ht="32.450000000000003" customHeight="1" x14ac:dyDescent="0.2">
      <c r="A14" s="18"/>
      <c r="B14" s="13" t="s">
        <v>56</v>
      </c>
      <c r="C14" s="23">
        <v>2</v>
      </c>
      <c r="D14" s="54"/>
      <c r="E14" s="54"/>
      <c r="F14" s="54"/>
      <c r="G14" s="54"/>
      <c r="H14" s="22" t="s">
        <v>55</v>
      </c>
      <c r="I14" s="21" t="s">
        <v>54</v>
      </c>
      <c r="J14" s="20" t="s">
        <v>41</v>
      </c>
      <c r="K14" s="20" t="s">
        <v>7</v>
      </c>
      <c r="L14" s="20" t="s">
        <v>11</v>
      </c>
      <c r="M14" s="20" t="s">
        <v>6</v>
      </c>
      <c r="N14" s="20" t="s">
        <v>6</v>
      </c>
      <c r="O14" s="20" t="s">
        <v>6</v>
      </c>
      <c r="P14" s="20" t="s">
        <v>4</v>
      </c>
      <c r="Q14" s="20" t="s">
        <v>44</v>
      </c>
      <c r="R14" s="39">
        <f>R15</f>
        <v>635268</v>
      </c>
      <c r="S14" s="19" t="s">
        <v>38</v>
      </c>
      <c r="T14" s="12" t="s">
        <v>51</v>
      </c>
      <c r="U14" s="11"/>
    </row>
    <row r="15" spans="1:21" ht="31.15" customHeight="1" x14ac:dyDescent="0.2">
      <c r="A15" s="18"/>
      <c r="B15" s="17" t="s">
        <v>8</v>
      </c>
      <c r="C15" s="17"/>
      <c r="D15" s="16"/>
      <c r="E15" s="15"/>
      <c r="F15" s="15"/>
      <c r="G15" s="15"/>
      <c r="H15" s="15" t="s">
        <v>53</v>
      </c>
      <c r="I15" s="14" t="s">
        <v>52</v>
      </c>
      <c r="J15" s="13" t="s">
        <v>41</v>
      </c>
      <c r="K15" s="13" t="s">
        <v>7</v>
      </c>
      <c r="L15" s="13" t="s">
        <v>11</v>
      </c>
      <c r="M15" s="13" t="s">
        <v>6</v>
      </c>
      <c r="N15" s="13" t="s">
        <v>6</v>
      </c>
      <c r="O15" s="13" t="s">
        <v>5</v>
      </c>
      <c r="P15" s="13" t="s">
        <v>4</v>
      </c>
      <c r="Q15" s="13" t="s">
        <v>39</v>
      </c>
      <c r="R15" s="39">
        <f>317634+317634</f>
        <v>635268</v>
      </c>
      <c r="S15" s="12" t="s">
        <v>38</v>
      </c>
      <c r="T15" s="12" t="s">
        <v>51</v>
      </c>
      <c r="U15" s="11"/>
    </row>
    <row r="16" spans="1:21" ht="32.450000000000003" customHeight="1" x14ac:dyDescent="0.2">
      <c r="A16" s="18"/>
      <c r="B16" s="17" t="s">
        <v>50</v>
      </c>
      <c r="C16" s="23">
        <v>1</v>
      </c>
      <c r="D16" s="56"/>
      <c r="E16" s="56"/>
      <c r="F16" s="56"/>
      <c r="G16" s="56"/>
      <c r="H16" s="22" t="s">
        <v>49</v>
      </c>
      <c r="I16" s="25" t="s">
        <v>48</v>
      </c>
      <c r="J16" s="24" t="s">
        <v>41</v>
      </c>
      <c r="K16" s="24" t="s">
        <v>7</v>
      </c>
      <c r="L16" s="24" t="s">
        <v>40</v>
      </c>
      <c r="M16" s="24" t="s">
        <v>6</v>
      </c>
      <c r="N16" s="24" t="s">
        <v>6</v>
      </c>
      <c r="O16" s="24" t="s">
        <v>6</v>
      </c>
      <c r="P16" s="24" t="s">
        <v>4</v>
      </c>
      <c r="Q16" s="24" t="s">
        <v>3</v>
      </c>
      <c r="R16" s="38">
        <v>-11282.3</v>
      </c>
      <c r="S16" s="19" t="s">
        <v>38</v>
      </c>
      <c r="T16" s="12" t="s">
        <v>37</v>
      </c>
      <c r="U16" s="11"/>
    </row>
    <row r="17" spans="1:24" ht="39.6" customHeight="1" x14ac:dyDescent="0.2">
      <c r="A17" s="18"/>
      <c r="B17" s="13" t="s">
        <v>47</v>
      </c>
      <c r="C17" s="23">
        <v>3</v>
      </c>
      <c r="D17" s="54"/>
      <c r="E17" s="54"/>
      <c r="F17" s="54"/>
      <c r="G17" s="54"/>
      <c r="H17" s="22" t="s">
        <v>46</v>
      </c>
      <c r="I17" s="21" t="s">
        <v>45</v>
      </c>
      <c r="J17" s="20" t="s">
        <v>41</v>
      </c>
      <c r="K17" s="20" t="s">
        <v>7</v>
      </c>
      <c r="L17" s="20" t="s">
        <v>40</v>
      </c>
      <c r="M17" s="20" t="s">
        <v>7</v>
      </c>
      <c r="N17" s="20" t="s">
        <v>6</v>
      </c>
      <c r="O17" s="20" t="s">
        <v>6</v>
      </c>
      <c r="P17" s="20" t="s">
        <v>4</v>
      </c>
      <c r="Q17" s="20" t="s">
        <v>44</v>
      </c>
      <c r="R17" s="39">
        <v>11282.3</v>
      </c>
      <c r="S17" s="19" t="s">
        <v>38</v>
      </c>
      <c r="T17" s="12" t="s">
        <v>37</v>
      </c>
      <c r="U17" s="11"/>
    </row>
    <row r="18" spans="1:24" ht="39.6" customHeight="1" x14ac:dyDescent="0.2">
      <c r="A18" s="18"/>
      <c r="B18" s="17" t="s">
        <v>8</v>
      </c>
      <c r="C18" s="17"/>
      <c r="D18" s="16"/>
      <c r="E18" s="15"/>
      <c r="F18" s="15"/>
      <c r="G18" s="15"/>
      <c r="H18" s="15" t="s">
        <v>43</v>
      </c>
      <c r="I18" s="14" t="s">
        <v>42</v>
      </c>
      <c r="J18" s="13" t="s">
        <v>41</v>
      </c>
      <c r="K18" s="13" t="s">
        <v>7</v>
      </c>
      <c r="L18" s="13" t="s">
        <v>40</v>
      </c>
      <c r="M18" s="13" t="s">
        <v>7</v>
      </c>
      <c r="N18" s="13" t="s">
        <v>6</v>
      </c>
      <c r="O18" s="13" t="s">
        <v>5</v>
      </c>
      <c r="P18" s="13" t="s">
        <v>4</v>
      </c>
      <c r="Q18" s="13" t="s">
        <v>39</v>
      </c>
      <c r="R18" s="39">
        <v>11282.3</v>
      </c>
      <c r="S18" s="12" t="s">
        <v>38</v>
      </c>
      <c r="T18" s="12" t="s">
        <v>37</v>
      </c>
      <c r="U18" s="11"/>
    </row>
    <row r="19" spans="1:24" ht="30" customHeight="1" x14ac:dyDescent="0.2">
      <c r="A19" s="18"/>
      <c r="B19" s="17" t="s">
        <v>36</v>
      </c>
      <c r="C19" s="23">
        <v>1</v>
      </c>
      <c r="D19" s="56"/>
      <c r="E19" s="56"/>
      <c r="F19" s="56"/>
      <c r="G19" s="56"/>
      <c r="H19" s="22" t="s">
        <v>35</v>
      </c>
      <c r="I19" s="25" t="s">
        <v>34</v>
      </c>
      <c r="J19" s="24" t="s">
        <v>3</v>
      </c>
      <c r="K19" s="24" t="s">
        <v>7</v>
      </c>
      <c r="L19" s="24" t="s">
        <v>12</v>
      </c>
      <c r="M19" s="24" t="s">
        <v>6</v>
      </c>
      <c r="N19" s="24" t="s">
        <v>6</v>
      </c>
      <c r="O19" s="24" t="s">
        <v>6</v>
      </c>
      <c r="P19" s="24" t="s">
        <v>4</v>
      </c>
      <c r="Q19" s="24" t="s">
        <v>3</v>
      </c>
      <c r="R19" s="38">
        <f>R20-R24</f>
        <v>-33839.600000000093</v>
      </c>
      <c r="S19" s="19" t="s">
        <v>2</v>
      </c>
      <c r="T19" s="12" t="s">
        <v>1</v>
      </c>
      <c r="U19" s="11"/>
    </row>
    <row r="20" spans="1:24" ht="15" customHeight="1" x14ac:dyDescent="0.2">
      <c r="A20" s="18"/>
      <c r="B20" s="13" t="s">
        <v>33</v>
      </c>
      <c r="C20" s="23">
        <v>2</v>
      </c>
      <c r="D20" s="54"/>
      <c r="E20" s="54"/>
      <c r="F20" s="54"/>
      <c r="G20" s="54"/>
      <c r="H20" s="22" t="s">
        <v>32</v>
      </c>
      <c r="I20" s="21" t="s">
        <v>31</v>
      </c>
      <c r="J20" s="20" t="s">
        <v>3</v>
      </c>
      <c r="K20" s="20" t="s">
        <v>7</v>
      </c>
      <c r="L20" s="20" t="s">
        <v>12</v>
      </c>
      <c r="M20" s="20" t="s">
        <v>6</v>
      </c>
      <c r="N20" s="20" t="s">
        <v>6</v>
      </c>
      <c r="O20" s="20" t="s">
        <v>6</v>
      </c>
      <c r="P20" s="20" t="s">
        <v>4</v>
      </c>
      <c r="Q20" s="20" t="s">
        <v>28</v>
      </c>
      <c r="R20" s="39">
        <f>R21</f>
        <v>1660216.5</v>
      </c>
      <c r="S20" s="19" t="s">
        <v>2</v>
      </c>
      <c r="T20" s="12" t="s">
        <v>22</v>
      </c>
      <c r="U20" s="11"/>
    </row>
    <row r="21" spans="1:24" ht="15.6" customHeight="1" x14ac:dyDescent="0.2">
      <c r="A21" s="18"/>
      <c r="B21" s="13" t="s">
        <v>8</v>
      </c>
      <c r="C21" s="23">
        <v>3</v>
      </c>
      <c r="D21" s="54"/>
      <c r="E21" s="54"/>
      <c r="F21" s="54"/>
      <c r="G21" s="54"/>
      <c r="H21" s="22" t="s">
        <v>30</v>
      </c>
      <c r="I21" s="21" t="s">
        <v>29</v>
      </c>
      <c r="J21" s="20" t="s">
        <v>3</v>
      </c>
      <c r="K21" s="20" t="s">
        <v>7</v>
      </c>
      <c r="L21" s="20" t="s">
        <v>12</v>
      </c>
      <c r="M21" s="20" t="s">
        <v>11</v>
      </c>
      <c r="N21" s="20" t="s">
        <v>6</v>
      </c>
      <c r="O21" s="20" t="s">
        <v>6</v>
      </c>
      <c r="P21" s="20" t="s">
        <v>4</v>
      </c>
      <c r="Q21" s="20" t="s">
        <v>28</v>
      </c>
      <c r="R21" s="39">
        <f>R22</f>
        <v>1660216.5</v>
      </c>
      <c r="S21" s="19" t="s">
        <v>2</v>
      </c>
      <c r="T21" s="12" t="s">
        <v>22</v>
      </c>
      <c r="U21" s="11"/>
    </row>
    <row r="22" spans="1:24" ht="17.45" customHeight="1" x14ac:dyDescent="0.2">
      <c r="A22" s="18"/>
      <c r="B22" s="13" t="s">
        <v>8</v>
      </c>
      <c r="C22" s="23">
        <v>4</v>
      </c>
      <c r="D22" s="54"/>
      <c r="E22" s="54"/>
      <c r="F22" s="54"/>
      <c r="G22" s="54"/>
      <c r="H22" s="22" t="s">
        <v>27</v>
      </c>
      <c r="I22" s="21" t="s">
        <v>26</v>
      </c>
      <c r="J22" s="20" t="s">
        <v>3</v>
      </c>
      <c r="K22" s="20" t="s">
        <v>7</v>
      </c>
      <c r="L22" s="20" t="s">
        <v>12</v>
      </c>
      <c r="M22" s="20" t="s">
        <v>11</v>
      </c>
      <c r="N22" s="20" t="s">
        <v>7</v>
      </c>
      <c r="O22" s="20" t="s">
        <v>6</v>
      </c>
      <c r="P22" s="20" t="s">
        <v>4</v>
      </c>
      <c r="Q22" s="20" t="s">
        <v>23</v>
      </c>
      <c r="R22" s="39">
        <f>R23</f>
        <v>1660216.5</v>
      </c>
      <c r="S22" s="19" t="s">
        <v>2</v>
      </c>
      <c r="T22" s="12" t="s">
        <v>22</v>
      </c>
      <c r="U22" s="11"/>
    </row>
    <row r="23" spans="1:24" ht="33" customHeight="1" x14ac:dyDescent="0.2">
      <c r="A23" s="18"/>
      <c r="B23" s="17" t="s">
        <v>8</v>
      </c>
      <c r="C23" s="17"/>
      <c r="D23" s="16"/>
      <c r="E23" s="15"/>
      <c r="F23" s="15"/>
      <c r="G23" s="15"/>
      <c r="H23" s="15" t="s">
        <v>25</v>
      </c>
      <c r="I23" s="14" t="s">
        <v>24</v>
      </c>
      <c r="J23" s="13" t="s">
        <v>3</v>
      </c>
      <c r="K23" s="13" t="s">
        <v>7</v>
      </c>
      <c r="L23" s="13" t="s">
        <v>12</v>
      </c>
      <c r="M23" s="13" t="s">
        <v>11</v>
      </c>
      <c r="N23" s="13" t="s">
        <v>7</v>
      </c>
      <c r="O23" s="13" t="s">
        <v>5</v>
      </c>
      <c r="P23" s="13" t="s">
        <v>4</v>
      </c>
      <c r="Q23" s="13" t="s">
        <v>23</v>
      </c>
      <c r="R23" s="39">
        <f>980941.3+R13</f>
        <v>1660216.5</v>
      </c>
      <c r="S23" s="12" t="s">
        <v>2</v>
      </c>
      <c r="T23" s="12" t="s">
        <v>22</v>
      </c>
      <c r="U23" s="11"/>
      <c r="X23" s="60"/>
    </row>
    <row r="24" spans="1:24" ht="15" customHeight="1" x14ac:dyDescent="0.2">
      <c r="A24" s="18"/>
      <c r="B24" s="13" t="s">
        <v>21</v>
      </c>
      <c r="C24" s="23">
        <v>2</v>
      </c>
      <c r="D24" s="54"/>
      <c r="E24" s="54"/>
      <c r="F24" s="54"/>
      <c r="G24" s="54"/>
      <c r="H24" s="22" t="s">
        <v>20</v>
      </c>
      <c r="I24" s="21" t="s">
        <v>19</v>
      </c>
      <c r="J24" s="20" t="s">
        <v>3</v>
      </c>
      <c r="K24" s="20" t="s">
        <v>7</v>
      </c>
      <c r="L24" s="20" t="s">
        <v>12</v>
      </c>
      <c r="M24" s="20" t="s">
        <v>6</v>
      </c>
      <c r="N24" s="20" t="s">
        <v>6</v>
      </c>
      <c r="O24" s="20" t="s">
        <v>6</v>
      </c>
      <c r="P24" s="20" t="s">
        <v>4</v>
      </c>
      <c r="Q24" s="20" t="s">
        <v>16</v>
      </c>
      <c r="R24" s="39">
        <f>R25</f>
        <v>1694056.1</v>
      </c>
      <c r="S24" s="19" t="s">
        <v>2</v>
      </c>
      <c r="T24" s="12" t="s">
        <v>1</v>
      </c>
      <c r="U24" s="11"/>
    </row>
    <row r="25" spans="1:24" ht="18.600000000000001" customHeight="1" x14ac:dyDescent="0.2">
      <c r="A25" s="18"/>
      <c r="B25" s="13" t="s">
        <v>8</v>
      </c>
      <c r="C25" s="23">
        <v>3</v>
      </c>
      <c r="D25" s="54"/>
      <c r="E25" s="54"/>
      <c r="F25" s="54"/>
      <c r="G25" s="54"/>
      <c r="H25" s="22" t="s">
        <v>18</v>
      </c>
      <c r="I25" s="21" t="s">
        <v>17</v>
      </c>
      <c r="J25" s="20" t="s">
        <v>3</v>
      </c>
      <c r="K25" s="20" t="s">
        <v>7</v>
      </c>
      <c r="L25" s="20" t="s">
        <v>12</v>
      </c>
      <c r="M25" s="20" t="s">
        <v>11</v>
      </c>
      <c r="N25" s="20" t="s">
        <v>6</v>
      </c>
      <c r="O25" s="20" t="s">
        <v>6</v>
      </c>
      <c r="P25" s="20" t="s">
        <v>4</v>
      </c>
      <c r="Q25" s="20" t="s">
        <v>16</v>
      </c>
      <c r="R25" s="39">
        <f>R26</f>
        <v>1694056.1</v>
      </c>
      <c r="S25" s="19" t="s">
        <v>2</v>
      </c>
      <c r="T25" s="12" t="s">
        <v>1</v>
      </c>
      <c r="U25" s="11"/>
    </row>
    <row r="26" spans="1:24" ht="14.45" customHeight="1" x14ac:dyDescent="0.2">
      <c r="A26" s="18"/>
      <c r="B26" s="13" t="s">
        <v>8</v>
      </c>
      <c r="C26" s="23">
        <v>4</v>
      </c>
      <c r="D26" s="54"/>
      <c r="E26" s="54"/>
      <c r="F26" s="54"/>
      <c r="G26" s="54"/>
      <c r="H26" s="22" t="s">
        <v>15</v>
      </c>
      <c r="I26" s="21" t="s">
        <v>14</v>
      </c>
      <c r="J26" s="20" t="s">
        <v>3</v>
      </c>
      <c r="K26" s="20" t="s">
        <v>7</v>
      </c>
      <c r="L26" s="20" t="s">
        <v>12</v>
      </c>
      <c r="M26" s="20" t="s">
        <v>11</v>
      </c>
      <c r="N26" s="20" t="s">
        <v>7</v>
      </c>
      <c r="O26" s="20" t="s">
        <v>6</v>
      </c>
      <c r="P26" s="20" t="s">
        <v>4</v>
      </c>
      <c r="Q26" s="20" t="s">
        <v>10</v>
      </c>
      <c r="R26" s="39">
        <f>R27</f>
        <v>1694056.1</v>
      </c>
      <c r="S26" s="19" t="s">
        <v>2</v>
      </c>
      <c r="T26" s="12" t="s">
        <v>1</v>
      </c>
      <c r="U26" s="11"/>
    </row>
    <row r="27" spans="1:24" ht="31.15" customHeight="1" x14ac:dyDescent="0.2">
      <c r="A27" s="18"/>
      <c r="B27" s="17" t="s">
        <v>8</v>
      </c>
      <c r="C27" s="17"/>
      <c r="D27" s="16"/>
      <c r="E27" s="15"/>
      <c r="F27" s="15"/>
      <c r="G27" s="15"/>
      <c r="H27" s="15" t="s">
        <v>9</v>
      </c>
      <c r="I27" s="14" t="s">
        <v>13</v>
      </c>
      <c r="J27" s="13" t="s">
        <v>3</v>
      </c>
      <c r="K27" s="13" t="s">
        <v>7</v>
      </c>
      <c r="L27" s="13" t="s">
        <v>12</v>
      </c>
      <c r="M27" s="13" t="s">
        <v>11</v>
      </c>
      <c r="N27" s="13" t="s">
        <v>7</v>
      </c>
      <c r="O27" s="13" t="s">
        <v>5</v>
      </c>
      <c r="P27" s="13" t="s">
        <v>4</v>
      </c>
      <c r="Q27" s="13" t="s">
        <v>10</v>
      </c>
      <c r="R27" s="39">
        <f>1047505.8+646550.3</f>
        <v>1694056.1</v>
      </c>
      <c r="S27" s="12" t="s">
        <v>2</v>
      </c>
      <c r="T27" s="12" t="s">
        <v>1</v>
      </c>
      <c r="U27" s="11"/>
      <c r="X27" s="60"/>
    </row>
    <row r="28" spans="1:24" ht="19.149999999999999" customHeight="1" x14ac:dyDescent="0.2">
      <c r="A28" s="3"/>
      <c r="B28" s="55" t="s">
        <v>0</v>
      </c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40">
        <f>-R19+R16+R11</f>
        <v>66564.500000000044</v>
      </c>
      <c r="S28" s="3"/>
      <c r="T28" s="3"/>
      <c r="U28" s="2"/>
    </row>
  </sheetData>
  <mergeCells count="24">
    <mergeCell ref="D25:G25"/>
    <mergeCell ref="D22:G22"/>
    <mergeCell ref="D26:G26"/>
    <mergeCell ref="B9:B10"/>
    <mergeCell ref="B28:Q28"/>
    <mergeCell ref="D11:G11"/>
    <mergeCell ref="D16:G16"/>
    <mergeCell ref="D19:G19"/>
    <mergeCell ref="D12:G12"/>
    <mergeCell ref="D14:G14"/>
    <mergeCell ref="D20:G20"/>
    <mergeCell ref="D24:G24"/>
    <mergeCell ref="D17:G17"/>
    <mergeCell ref="M10:O10"/>
    <mergeCell ref="P10:Q10"/>
    <mergeCell ref="D21:G21"/>
    <mergeCell ref="J9:Q9"/>
    <mergeCell ref="I9:I10"/>
    <mergeCell ref="R9:R10"/>
    <mergeCell ref="L2:R2"/>
    <mergeCell ref="L3:R3"/>
    <mergeCell ref="L4:R4"/>
    <mergeCell ref="L5:R5"/>
    <mergeCell ref="B7:R7"/>
  </mergeCells>
  <printOptions horizontalCentered="1"/>
  <pageMargins left="0.78740157480314998" right="0.39370078740157499" top="0.39370078740157499" bottom="0.39370078740157499" header="0" footer="0"/>
  <pageSetup paperSize="9" scale="34" orientation="portrait" r:id="rId1"/>
  <headerFooter differentFirst="1" scaleWithDoc="0"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29"/>
  <sheetViews>
    <sheetView showGridLines="0" topLeftCell="B10" zoomScaleNormal="100" workbookViewId="0">
      <selection activeCell="S29" sqref="S29"/>
    </sheetView>
  </sheetViews>
  <sheetFormatPr defaultColWidth="9.140625" defaultRowHeight="12.75" x14ac:dyDescent="0.2"/>
  <cols>
    <col min="1" max="1" width="0" style="1" hidden="1" customWidth="1"/>
    <col min="2" max="2" width="6" style="1" customWidth="1"/>
    <col min="3" max="8" width="0" style="1" hidden="1" customWidth="1"/>
    <col min="9" max="9" width="54.7109375" style="1" customWidth="1"/>
    <col min="10" max="10" width="7.5703125" style="1" customWidth="1"/>
    <col min="11" max="11" width="6" style="1" customWidth="1"/>
    <col min="12" max="12" width="6.42578125" style="1" customWidth="1"/>
    <col min="13" max="15" width="5.7109375" style="1" customWidth="1"/>
    <col min="16" max="16" width="8.5703125" style="1" customWidth="1"/>
    <col min="17" max="17" width="6" style="1" customWidth="1"/>
    <col min="18" max="19" width="16" style="1" customWidth="1"/>
    <col min="20" max="22" width="0" style="1" hidden="1" customWidth="1"/>
    <col min="23" max="256" width="9.140625" style="1" customWidth="1"/>
    <col min="257" max="16384" width="9.140625" style="1"/>
  </cols>
  <sheetData>
    <row r="1" spans="1:22" ht="12.75" customHeight="1" x14ac:dyDescent="0.2">
      <c r="A1" s="29"/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30"/>
      <c r="S1" s="30"/>
      <c r="T1" s="2"/>
      <c r="U1" s="2"/>
      <c r="V1" s="2"/>
    </row>
    <row r="2" spans="1:22" ht="16.5" customHeight="1" x14ac:dyDescent="0.2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50" t="s">
        <v>94</v>
      </c>
      <c r="M2" s="50"/>
      <c r="N2" s="50"/>
      <c r="O2" s="50"/>
      <c r="P2" s="50"/>
      <c r="Q2" s="50"/>
      <c r="R2" s="50"/>
      <c r="S2" s="50"/>
      <c r="T2" s="2"/>
      <c r="U2" s="2"/>
      <c r="V2" s="2"/>
    </row>
    <row r="3" spans="1:22" ht="16.5" customHeight="1" x14ac:dyDescent="0.2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  <c r="L3" s="51" t="s">
        <v>89</v>
      </c>
      <c r="M3" s="51"/>
      <c r="N3" s="51"/>
      <c r="O3" s="51"/>
      <c r="P3" s="51"/>
      <c r="Q3" s="51"/>
      <c r="R3" s="51"/>
      <c r="S3" s="51"/>
      <c r="T3" s="2"/>
      <c r="U3" s="2"/>
      <c r="V3" s="2"/>
    </row>
    <row r="4" spans="1:22" ht="16.5" customHeight="1" x14ac:dyDescent="0.2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  <c r="L4" s="50" t="s">
        <v>88</v>
      </c>
      <c r="M4" s="50"/>
      <c r="N4" s="50"/>
      <c r="O4" s="50"/>
      <c r="P4" s="50"/>
      <c r="Q4" s="50"/>
      <c r="R4" s="50"/>
      <c r="S4" s="50"/>
      <c r="T4" s="2"/>
      <c r="U4" s="2"/>
      <c r="V4" s="2"/>
    </row>
    <row r="5" spans="1:22" ht="16.5" customHeight="1" x14ac:dyDescent="0.2">
      <c r="A5" s="29"/>
      <c r="B5" s="29"/>
      <c r="C5" s="29"/>
      <c r="D5" s="29"/>
      <c r="E5" s="29"/>
      <c r="F5" s="29"/>
      <c r="G5" s="29"/>
      <c r="H5" s="29"/>
      <c r="I5" s="29"/>
      <c r="J5" s="29"/>
      <c r="K5" s="29"/>
      <c r="L5" s="37"/>
      <c r="M5" s="37"/>
      <c r="N5" s="37"/>
      <c r="O5" s="37"/>
      <c r="P5" s="37"/>
      <c r="Q5" s="37"/>
      <c r="R5" s="30"/>
      <c r="S5" s="30"/>
      <c r="T5" s="2"/>
      <c r="U5" s="2"/>
      <c r="V5" s="2"/>
    </row>
    <row r="6" spans="1:22" ht="3" customHeight="1" x14ac:dyDescent="0.2">
      <c r="A6" s="29"/>
      <c r="B6" s="29"/>
      <c r="C6" s="29"/>
      <c r="D6" s="29"/>
      <c r="E6" s="29"/>
      <c r="F6" s="29"/>
      <c r="G6" s="29"/>
      <c r="H6" s="29"/>
      <c r="I6" s="34" t="s">
        <v>86</v>
      </c>
      <c r="J6" s="29"/>
      <c r="K6" s="29"/>
      <c r="L6" s="29"/>
      <c r="M6" s="29"/>
      <c r="N6" s="29"/>
      <c r="O6" s="29"/>
      <c r="P6" s="29"/>
      <c r="Q6" s="30"/>
      <c r="R6" s="30"/>
      <c r="S6" s="30"/>
      <c r="T6" s="2"/>
      <c r="U6" s="2"/>
      <c r="V6" s="2"/>
    </row>
    <row r="7" spans="1:22" ht="36.75" customHeight="1" x14ac:dyDescent="0.2">
      <c r="A7" s="26"/>
      <c r="B7" s="53" t="s">
        <v>93</v>
      </c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2"/>
      <c r="U7" s="2"/>
      <c r="V7" s="2"/>
    </row>
    <row r="8" spans="1:22" ht="24" customHeight="1" x14ac:dyDescent="0.2">
      <c r="A8" s="26"/>
      <c r="B8" s="26"/>
      <c r="C8" s="26"/>
      <c r="D8" s="26"/>
      <c r="E8" s="26"/>
      <c r="F8" s="26"/>
      <c r="G8" s="26"/>
      <c r="H8" s="26"/>
      <c r="I8" s="34" t="s">
        <v>86</v>
      </c>
      <c r="J8" s="26"/>
      <c r="K8" s="26"/>
      <c r="L8" s="26"/>
      <c r="M8" s="26"/>
      <c r="N8" s="26"/>
      <c r="O8" s="26"/>
      <c r="P8" s="26"/>
      <c r="Q8" s="26"/>
      <c r="R8" s="30"/>
      <c r="S8" s="36" t="s">
        <v>85</v>
      </c>
      <c r="T8" s="2"/>
      <c r="U8" s="2"/>
      <c r="V8" s="2"/>
    </row>
    <row r="9" spans="1:22" ht="27.75" customHeight="1" x14ac:dyDescent="0.2">
      <c r="A9" s="29"/>
      <c r="B9" s="48" t="s">
        <v>84</v>
      </c>
      <c r="C9" s="32"/>
      <c r="D9" s="31"/>
      <c r="E9" s="31"/>
      <c r="F9" s="31"/>
      <c r="G9" s="31"/>
      <c r="H9" s="31"/>
      <c r="I9" s="48" t="s">
        <v>83</v>
      </c>
      <c r="J9" s="47" t="s">
        <v>82</v>
      </c>
      <c r="K9" s="48"/>
      <c r="L9" s="48"/>
      <c r="M9" s="48"/>
      <c r="N9" s="48"/>
      <c r="O9" s="48"/>
      <c r="P9" s="48"/>
      <c r="Q9" s="48"/>
      <c r="R9" s="48" t="s">
        <v>92</v>
      </c>
      <c r="S9" s="59" t="s">
        <v>91</v>
      </c>
      <c r="T9" s="2"/>
      <c r="U9" s="2"/>
      <c r="V9" s="2"/>
    </row>
    <row r="10" spans="1:22" ht="57.75" customHeight="1" x14ac:dyDescent="0.2">
      <c r="A10" s="29"/>
      <c r="B10" s="48"/>
      <c r="C10" s="27"/>
      <c r="D10" s="28"/>
      <c r="E10" s="28"/>
      <c r="F10" s="28"/>
      <c r="G10" s="28"/>
      <c r="H10" s="28"/>
      <c r="I10" s="49"/>
      <c r="J10" s="17" t="s">
        <v>74</v>
      </c>
      <c r="K10" s="27" t="s">
        <v>73</v>
      </c>
      <c r="L10" s="17" t="s">
        <v>72</v>
      </c>
      <c r="M10" s="49" t="s">
        <v>71</v>
      </c>
      <c r="N10" s="57"/>
      <c r="O10" s="58"/>
      <c r="P10" s="49" t="s">
        <v>70</v>
      </c>
      <c r="Q10" s="58"/>
      <c r="R10" s="48"/>
      <c r="S10" s="58"/>
      <c r="T10" s="26"/>
      <c r="U10" s="26"/>
      <c r="V10" s="2"/>
    </row>
    <row r="11" spans="1:22" ht="25.15" customHeight="1" x14ac:dyDescent="0.2">
      <c r="A11" s="18"/>
      <c r="B11" s="17" t="s">
        <v>67</v>
      </c>
      <c r="C11" s="23">
        <v>1</v>
      </c>
      <c r="D11" s="56"/>
      <c r="E11" s="56"/>
      <c r="F11" s="56"/>
      <c r="G11" s="56"/>
      <c r="H11" s="22" t="s">
        <v>66</v>
      </c>
      <c r="I11" s="25" t="s">
        <v>65</v>
      </c>
      <c r="J11" s="24" t="s">
        <v>41</v>
      </c>
      <c r="K11" s="24" t="s">
        <v>7</v>
      </c>
      <c r="L11" s="24" t="s">
        <v>11</v>
      </c>
      <c r="M11" s="24" t="s">
        <v>6</v>
      </c>
      <c r="N11" s="24" t="s">
        <v>6</v>
      </c>
      <c r="O11" s="24" t="s">
        <v>6</v>
      </c>
      <c r="P11" s="24" t="s">
        <v>4</v>
      </c>
      <c r="Q11" s="24" t="s">
        <v>3</v>
      </c>
      <c r="R11" s="38">
        <f>R12-R14</f>
        <v>37612.699999999953</v>
      </c>
      <c r="S11" s="38">
        <f>S12-S14</f>
        <v>15593.799999999988</v>
      </c>
      <c r="T11" s="19" t="s">
        <v>38</v>
      </c>
      <c r="U11" s="12" t="s">
        <v>51</v>
      </c>
      <c r="V11" s="11"/>
    </row>
    <row r="12" spans="1:22" ht="31.15" customHeight="1" x14ac:dyDescent="0.2">
      <c r="A12" s="18"/>
      <c r="B12" s="13" t="s">
        <v>64</v>
      </c>
      <c r="C12" s="23">
        <v>2</v>
      </c>
      <c r="D12" s="54"/>
      <c r="E12" s="54"/>
      <c r="F12" s="54"/>
      <c r="G12" s="54"/>
      <c r="H12" s="22" t="s">
        <v>63</v>
      </c>
      <c r="I12" s="21" t="s">
        <v>62</v>
      </c>
      <c r="J12" s="20">
        <v>445</v>
      </c>
      <c r="K12" s="20" t="s">
        <v>7</v>
      </c>
      <c r="L12" s="20" t="s">
        <v>11</v>
      </c>
      <c r="M12" s="20" t="s">
        <v>6</v>
      </c>
      <c r="N12" s="20" t="s">
        <v>6</v>
      </c>
      <c r="O12" s="20" t="s">
        <v>6</v>
      </c>
      <c r="P12" s="20" t="s">
        <v>4</v>
      </c>
      <c r="Q12" s="20" t="s">
        <v>61</v>
      </c>
      <c r="R12" s="39">
        <f>R13</f>
        <v>396607.19999999995</v>
      </c>
      <c r="S12" s="39">
        <f>S13</f>
        <v>374588.3</v>
      </c>
      <c r="T12" s="19" t="s">
        <v>38</v>
      </c>
      <c r="U12" s="12" t="s">
        <v>57</v>
      </c>
      <c r="V12" s="11"/>
    </row>
    <row r="13" spans="1:22" ht="28.9" customHeight="1" x14ac:dyDescent="0.2">
      <c r="A13" s="18"/>
      <c r="B13" s="17" t="s">
        <v>8</v>
      </c>
      <c r="C13" s="17"/>
      <c r="D13" s="16"/>
      <c r="E13" s="15"/>
      <c r="F13" s="15"/>
      <c r="G13" s="15"/>
      <c r="H13" s="15" t="s">
        <v>60</v>
      </c>
      <c r="I13" s="14" t="s">
        <v>59</v>
      </c>
      <c r="J13" s="13" t="s">
        <v>41</v>
      </c>
      <c r="K13" s="13" t="s">
        <v>7</v>
      </c>
      <c r="L13" s="13" t="s">
        <v>11</v>
      </c>
      <c r="M13" s="13" t="s">
        <v>6</v>
      </c>
      <c r="N13" s="13" t="s">
        <v>6</v>
      </c>
      <c r="O13" s="13" t="s">
        <v>5</v>
      </c>
      <c r="P13" s="13" t="s">
        <v>4</v>
      </c>
      <c r="Q13" s="13" t="s">
        <v>58</v>
      </c>
      <c r="R13" s="39">
        <f>377249.1+19358.1</f>
        <v>396607.19999999995</v>
      </c>
      <c r="S13" s="39">
        <f>363519+11069.3</f>
        <v>374588.3</v>
      </c>
      <c r="T13" s="12" t="s">
        <v>38</v>
      </c>
      <c r="U13" s="12" t="s">
        <v>57</v>
      </c>
      <c r="V13" s="11"/>
    </row>
    <row r="14" spans="1:22" ht="27" customHeight="1" x14ac:dyDescent="0.2">
      <c r="A14" s="18"/>
      <c r="B14" s="13" t="s">
        <v>56</v>
      </c>
      <c r="C14" s="23">
        <v>2</v>
      </c>
      <c r="D14" s="54"/>
      <c r="E14" s="54"/>
      <c r="F14" s="54"/>
      <c r="G14" s="54"/>
      <c r="H14" s="22" t="s">
        <v>55</v>
      </c>
      <c r="I14" s="21" t="s">
        <v>54</v>
      </c>
      <c r="J14" s="20">
        <v>445</v>
      </c>
      <c r="K14" s="20" t="s">
        <v>7</v>
      </c>
      <c r="L14" s="20" t="s">
        <v>11</v>
      </c>
      <c r="M14" s="20" t="s">
        <v>6</v>
      </c>
      <c r="N14" s="20" t="s">
        <v>6</v>
      </c>
      <c r="O14" s="20" t="s">
        <v>6</v>
      </c>
      <c r="P14" s="20" t="s">
        <v>4</v>
      </c>
      <c r="Q14" s="20" t="s">
        <v>44</v>
      </c>
      <c r="R14" s="43">
        <v>358994.5</v>
      </c>
      <c r="S14" s="44">
        <v>358994.5</v>
      </c>
      <c r="T14" s="19" t="s">
        <v>38</v>
      </c>
      <c r="U14" s="12" t="s">
        <v>51</v>
      </c>
      <c r="V14" s="11"/>
    </row>
    <row r="15" spans="1:22" ht="28.9" customHeight="1" x14ac:dyDescent="0.2">
      <c r="A15" s="18"/>
      <c r="B15" s="17" t="s">
        <v>8</v>
      </c>
      <c r="C15" s="17"/>
      <c r="D15" s="16"/>
      <c r="E15" s="15"/>
      <c r="F15" s="15"/>
      <c r="G15" s="15"/>
      <c r="H15" s="15" t="s">
        <v>53</v>
      </c>
      <c r="I15" s="14" t="s">
        <v>52</v>
      </c>
      <c r="J15" s="13" t="s">
        <v>41</v>
      </c>
      <c r="K15" s="13" t="s">
        <v>7</v>
      </c>
      <c r="L15" s="13" t="s">
        <v>11</v>
      </c>
      <c r="M15" s="13" t="s">
        <v>6</v>
      </c>
      <c r="N15" s="13" t="s">
        <v>6</v>
      </c>
      <c r="O15" s="13" t="s">
        <v>5</v>
      </c>
      <c r="P15" s="13" t="s">
        <v>4</v>
      </c>
      <c r="Q15" s="13" t="s">
        <v>39</v>
      </c>
      <c r="R15" s="44">
        <v>358994.5</v>
      </c>
      <c r="S15" s="44">
        <v>358994.5</v>
      </c>
      <c r="T15" s="12" t="s">
        <v>38</v>
      </c>
      <c r="U15" s="12" t="s">
        <v>51</v>
      </c>
      <c r="V15" s="11"/>
    </row>
    <row r="16" spans="1:22" ht="25.9" customHeight="1" x14ac:dyDescent="0.2">
      <c r="A16" s="18"/>
      <c r="B16" s="17" t="s">
        <v>50</v>
      </c>
      <c r="C16" s="23">
        <v>1</v>
      </c>
      <c r="D16" s="56"/>
      <c r="E16" s="56"/>
      <c r="F16" s="56"/>
      <c r="G16" s="56"/>
      <c r="H16" s="22" t="s">
        <v>49</v>
      </c>
      <c r="I16" s="25" t="s">
        <v>48</v>
      </c>
      <c r="J16" s="24" t="s">
        <v>41</v>
      </c>
      <c r="K16" s="24" t="s">
        <v>7</v>
      </c>
      <c r="L16" s="24" t="s">
        <v>40</v>
      </c>
      <c r="M16" s="24" t="s">
        <v>6</v>
      </c>
      <c r="N16" s="24" t="s">
        <v>6</v>
      </c>
      <c r="O16" s="24" t="s">
        <v>6</v>
      </c>
      <c r="P16" s="24" t="s">
        <v>4</v>
      </c>
      <c r="Q16" s="24" t="s">
        <v>3</v>
      </c>
      <c r="R16" s="41">
        <v>-7150</v>
      </c>
      <c r="S16" s="42">
        <v>0</v>
      </c>
      <c r="T16" s="19" t="s">
        <v>38</v>
      </c>
      <c r="U16" s="12" t="s">
        <v>37</v>
      </c>
      <c r="V16" s="11"/>
    </row>
    <row r="17" spans="1:22" ht="39" customHeight="1" x14ac:dyDescent="0.2">
      <c r="A17" s="18"/>
      <c r="B17" s="13" t="s">
        <v>47</v>
      </c>
      <c r="C17" s="23">
        <v>3</v>
      </c>
      <c r="D17" s="54"/>
      <c r="E17" s="54"/>
      <c r="F17" s="54"/>
      <c r="G17" s="54"/>
      <c r="H17" s="22" t="s">
        <v>46</v>
      </c>
      <c r="I17" s="21" t="s">
        <v>45</v>
      </c>
      <c r="J17" s="20">
        <v>445</v>
      </c>
      <c r="K17" s="20" t="s">
        <v>7</v>
      </c>
      <c r="L17" s="20" t="s">
        <v>40</v>
      </c>
      <c r="M17" s="20" t="s">
        <v>7</v>
      </c>
      <c r="N17" s="20" t="s">
        <v>6</v>
      </c>
      <c r="O17" s="20" t="s">
        <v>6</v>
      </c>
      <c r="P17" s="20" t="s">
        <v>4</v>
      </c>
      <c r="Q17" s="20" t="s">
        <v>44</v>
      </c>
      <c r="R17" s="43">
        <v>7150</v>
      </c>
      <c r="S17" s="44">
        <v>0</v>
      </c>
      <c r="T17" s="19" t="s">
        <v>38</v>
      </c>
      <c r="U17" s="12" t="s">
        <v>37</v>
      </c>
      <c r="V17" s="11"/>
    </row>
    <row r="18" spans="1:22" ht="39" customHeight="1" x14ac:dyDescent="0.2">
      <c r="A18" s="18"/>
      <c r="B18" s="17" t="s">
        <v>8</v>
      </c>
      <c r="C18" s="17"/>
      <c r="D18" s="16"/>
      <c r="E18" s="15"/>
      <c r="F18" s="15"/>
      <c r="G18" s="15"/>
      <c r="H18" s="15" t="s">
        <v>43</v>
      </c>
      <c r="I18" s="14" t="s">
        <v>42</v>
      </c>
      <c r="J18" s="13" t="s">
        <v>41</v>
      </c>
      <c r="K18" s="13" t="s">
        <v>7</v>
      </c>
      <c r="L18" s="13" t="s">
        <v>40</v>
      </c>
      <c r="M18" s="13" t="s">
        <v>7</v>
      </c>
      <c r="N18" s="13" t="s">
        <v>6</v>
      </c>
      <c r="O18" s="13" t="s">
        <v>5</v>
      </c>
      <c r="P18" s="13" t="s">
        <v>4</v>
      </c>
      <c r="Q18" s="13" t="s">
        <v>39</v>
      </c>
      <c r="R18" s="44">
        <v>7150</v>
      </c>
      <c r="S18" s="44">
        <v>0</v>
      </c>
      <c r="T18" s="12" t="s">
        <v>38</v>
      </c>
      <c r="U18" s="12" t="s">
        <v>37</v>
      </c>
      <c r="V18" s="11"/>
    </row>
    <row r="19" spans="1:22" ht="28.9" customHeight="1" x14ac:dyDescent="0.2">
      <c r="A19" s="18"/>
      <c r="B19" s="17" t="s">
        <v>36</v>
      </c>
      <c r="C19" s="23">
        <v>1</v>
      </c>
      <c r="D19" s="56"/>
      <c r="E19" s="56"/>
      <c r="F19" s="56"/>
      <c r="G19" s="56"/>
      <c r="H19" s="22" t="s">
        <v>35</v>
      </c>
      <c r="I19" s="25" t="s">
        <v>34</v>
      </c>
      <c r="J19" s="24" t="s">
        <v>3</v>
      </c>
      <c r="K19" s="24" t="s">
        <v>7</v>
      </c>
      <c r="L19" s="24" t="s">
        <v>12</v>
      </c>
      <c r="M19" s="24" t="s">
        <v>6</v>
      </c>
      <c r="N19" s="24" t="s">
        <v>6</v>
      </c>
      <c r="O19" s="24" t="s">
        <v>6</v>
      </c>
      <c r="P19" s="24" t="s">
        <v>4</v>
      </c>
      <c r="Q19" s="24" t="s">
        <v>3</v>
      </c>
      <c r="R19" s="38">
        <f>R20-R24</f>
        <v>0</v>
      </c>
      <c r="S19" s="38">
        <f>S20-S24</f>
        <v>0</v>
      </c>
      <c r="T19" s="19"/>
      <c r="U19" s="12"/>
      <c r="V19" s="11"/>
    </row>
    <row r="20" spans="1:22" ht="18.75" customHeight="1" x14ac:dyDescent="0.2">
      <c r="A20" s="18"/>
      <c r="B20" s="13" t="s">
        <v>33</v>
      </c>
      <c r="C20" s="23">
        <v>2</v>
      </c>
      <c r="D20" s="54"/>
      <c r="E20" s="54"/>
      <c r="F20" s="54"/>
      <c r="G20" s="54"/>
      <c r="H20" s="22" t="s">
        <v>32</v>
      </c>
      <c r="I20" s="21" t="s">
        <v>31</v>
      </c>
      <c r="J20" s="20" t="s">
        <v>3</v>
      </c>
      <c r="K20" s="20" t="s">
        <v>7</v>
      </c>
      <c r="L20" s="20" t="s">
        <v>12</v>
      </c>
      <c r="M20" s="20" t="s">
        <v>6</v>
      </c>
      <c r="N20" s="20" t="s">
        <v>6</v>
      </c>
      <c r="O20" s="20" t="s">
        <v>6</v>
      </c>
      <c r="P20" s="20" t="s">
        <v>4</v>
      </c>
      <c r="Q20" s="20" t="s">
        <v>28</v>
      </c>
      <c r="R20" s="39">
        <f t="shared" ref="R20:S22" si="0">R21</f>
        <v>1281475</v>
      </c>
      <c r="S20" s="39">
        <f t="shared" si="0"/>
        <v>1298526.7</v>
      </c>
      <c r="T20" s="19" t="s">
        <v>2</v>
      </c>
      <c r="U20" s="12" t="s">
        <v>22</v>
      </c>
      <c r="V20" s="11"/>
    </row>
    <row r="21" spans="1:22" ht="18.75" customHeight="1" x14ac:dyDescent="0.2">
      <c r="A21" s="18"/>
      <c r="B21" s="13" t="s">
        <v>8</v>
      </c>
      <c r="C21" s="23">
        <v>3</v>
      </c>
      <c r="D21" s="54"/>
      <c r="E21" s="54"/>
      <c r="F21" s="54"/>
      <c r="G21" s="54"/>
      <c r="H21" s="22" t="s">
        <v>30</v>
      </c>
      <c r="I21" s="21" t="s">
        <v>29</v>
      </c>
      <c r="J21" s="20" t="s">
        <v>3</v>
      </c>
      <c r="K21" s="20" t="s">
        <v>7</v>
      </c>
      <c r="L21" s="20" t="s">
        <v>12</v>
      </c>
      <c r="M21" s="20" t="s">
        <v>11</v>
      </c>
      <c r="N21" s="20" t="s">
        <v>6</v>
      </c>
      <c r="O21" s="20" t="s">
        <v>6</v>
      </c>
      <c r="P21" s="20" t="s">
        <v>4</v>
      </c>
      <c r="Q21" s="20" t="s">
        <v>28</v>
      </c>
      <c r="R21" s="39">
        <f t="shared" si="0"/>
        <v>1281475</v>
      </c>
      <c r="S21" s="39">
        <f t="shared" si="0"/>
        <v>1298526.7</v>
      </c>
      <c r="T21" s="19" t="s">
        <v>2</v>
      </c>
      <c r="U21" s="12" t="s">
        <v>22</v>
      </c>
      <c r="V21" s="11"/>
    </row>
    <row r="22" spans="1:22" ht="18.75" customHeight="1" x14ac:dyDescent="0.2">
      <c r="A22" s="18"/>
      <c r="B22" s="13" t="s">
        <v>8</v>
      </c>
      <c r="C22" s="23">
        <v>4</v>
      </c>
      <c r="D22" s="54"/>
      <c r="E22" s="54"/>
      <c r="F22" s="54"/>
      <c r="G22" s="54"/>
      <c r="H22" s="22" t="s">
        <v>27</v>
      </c>
      <c r="I22" s="21" t="s">
        <v>26</v>
      </c>
      <c r="J22" s="20" t="s">
        <v>3</v>
      </c>
      <c r="K22" s="20" t="s">
        <v>7</v>
      </c>
      <c r="L22" s="20" t="s">
        <v>12</v>
      </c>
      <c r="M22" s="20" t="s">
        <v>11</v>
      </c>
      <c r="N22" s="20" t="s">
        <v>7</v>
      </c>
      <c r="O22" s="20" t="s">
        <v>6</v>
      </c>
      <c r="P22" s="20" t="s">
        <v>4</v>
      </c>
      <c r="Q22" s="20" t="s">
        <v>23</v>
      </c>
      <c r="R22" s="39">
        <f t="shared" si="0"/>
        <v>1281475</v>
      </c>
      <c r="S22" s="39">
        <f t="shared" si="0"/>
        <v>1298526.7</v>
      </c>
      <c r="T22" s="19" t="s">
        <v>2</v>
      </c>
      <c r="U22" s="12" t="s">
        <v>22</v>
      </c>
      <c r="V22" s="11"/>
    </row>
    <row r="23" spans="1:22" ht="27" customHeight="1" x14ac:dyDescent="0.2">
      <c r="A23" s="18"/>
      <c r="B23" s="17" t="s">
        <v>8</v>
      </c>
      <c r="C23" s="17"/>
      <c r="D23" s="16"/>
      <c r="E23" s="15"/>
      <c r="F23" s="15"/>
      <c r="G23" s="15"/>
      <c r="H23" s="15" t="s">
        <v>25</v>
      </c>
      <c r="I23" s="14" t="s">
        <v>24</v>
      </c>
      <c r="J23" s="13" t="s">
        <v>3</v>
      </c>
      <c r="K23" s="13" t="s">
        <v>7</v>
      </c>
      <c r="L23" s="13" t="s">
        <v>12</v>
      </c>
      <c r="M23" s="13" t="s">
        <v>11</v>
      </c>
      <c r="N23" s="13" t="s">
        <v>7</v>
      </c>
      <c r="O23" s="13" t="s">
        <v>5</v>
      </c>
      <c r="P23" s="13" t="s">
        <v>4</v>
      </c>
      <c r="Q23" s="13" t="s">
        <v>23</v>
      </c>
      <c r="R23" s="39">
        <f>884867.8+396607.2</f>
        <v>1281475</v>
      </c>
      <c r="S23" s="39">
        <f>923938.4+374588.3</f>
        <v>1298526.7</v>
      </c>
      <c r="T23" s="12" t="s">
        <v>2</v>
      </c>
      <c r="U23" s="12" t="s">
        <v>22</v>
      </c>
      <c r="V23" s="11"/>
    </row>
    <row r="24" spans="1:22" ht="18.75" customHeight="1" x14ac:dyDescent="0.2">
      <c r="A24" s="18"/>
      <c r="B24" s="13" t="s">
        <v>21</v>
      </c>
      <c r="C24" s="23">
        <v>2</v>
      </c>
      <c r="D24" s="54"/>
      <c r="E24" s="54"/>
      <c r="F24" s="54"/>
      <c r="G24" s="54"/>
      <c r="H24" s="22" t="s">
        <v>20</v>
      </c>
      <c r="I24" s="21" t="s">
        <v>19</v>
      </c>
      <c r="J24" s="20" t="s">
        <v>3</v>
      </c>
      <c r="K24" s="20" t="s">
        <v>7</v>
      </c>
      <c r="L24" s="20" t="s">
        <v>12</v>
      </c>
      <c r="M24" s="20" t="s">
        <v>6</v>
      </c>
      <c r="N24" s="20" t="s">
        <v>6</v>
      </c>
      <c r="O24" s="20" t="s">
        <v>6</v>
      </c>
      <c r="P24" s="20" t="s">
        <v>4</v>
      </c>
      <c r="Q24" s="20" t="s">
        <v>16</v>
      </c>
      <c r="R24" s="39">
        <f t="shared" ref="R24:S26" si="1">R25</f>
        <v>1281475</v>
      </c>
      <c r="S24" s="39">
        <f t="shared" si="1"/>
        <v>1298526.7</v>
      </c>
      <c r="T24" s="19" t="s">
        <v>2</v>
      </c>
      <c r="U24" s="12" t="s">
        <v>1</v>
      </c>
      <c r="V24" s="11"/>
    </row>
    <row r="25" spans="1:22" ht="18.75" customHeight="1" x14ac:dyDescent="0.2">
      <c r="A25" s="18"/>
      <c r="B25" s="13" t="s">
        <v>8</v>
      </c>
      <c r="C25" s="23">
        <v>3</v>
      </c>
      <c r="D25" s="54"/>
      <c r="E25" s="54"/>
      <c r="F25" s="54"/>
      <c r="G25" s="54"/>
      <c r="H25" s="22" t="s">
        <v>18</v>
      </c>
      <c r="I25" s="21" t="s">
        <v>17</v>
      </c>
      <c r="J25" s="20" t="s">
        <v>3</v>
      </c>
      <c r="K25" s="20" t="s">
        <v>7</v>
      </c>
      <c r="L25" s="20" t="s">
        <v>12</v>
      </c>
      <c r="M25" s="20" t="s">
        <v>11</v>
      </c>
      <c r="N25" s="20" t="s">
        <v>6</v>
      </c>
      <c r="O25" s="20" t="s">
        <v>6</v>
      </c>
      <c r="P25" s="20" t="s">
        <v>4</v>
      </c>
      <c r="Q25" s="20" t="s">
        <v>16</v>
      </c>
      <c r="R25" s="39">
        <f t="shared" si="1"/>
        <v>1281475</v>
      </c>
      <c r="S25" s="39">
        <f t="shared" si="1"/>
        <v>1298526.7</v>
      </c>
      <c r="T25" s="19" t="s">
        <v>2</v>
      </c>
      <c r="U25" s="12" t="s">
        <v>1</v>
      </c>
      <c r="V25" s="11"/>
    </row>
    <row r="26" spans="1:22" ht="18.75" customHeight="1" x14ac:dyDescent="0.2">
      <c r="A26" s="18"/>
      <c r="B26" s="13" t="s">
        <v>8</v>
      </c>
      <c r="C26" s="23">
        <v>4</v>
      </c>
      <c r="D26" s="54"/>
      <c r="E26" s="54"/>
      <c r="F26" s="54"/>
      <c r="G26" s="54"/>
      <c r="H26" s="22" t="s">
        <v>15</v>
      </c>
      <c r="I26" s="21" t="s">
        <v>14</v>
      </c>
      <c r="J26" s="20" t="s">
        <v>3</v>
      </c>
      <c r="K26" s="20" t="s">
        <v>7</v>
      </c>
      <c r="L26" s="20" t="s">
        <v>12</v>
      </c>
      <c r="M26" s="20" t="s">
        <v>11</v>
      </c>
      <c r="N26" s="20" t="s">
        <v>7</v>
      </c>
      <c r="O26" s="20" t="s">
        <v>6</v>
      </c>
      <c r="P26" s="20" t="s">
        <v>4</v>
      </c>
      <c r="Q26" s="20" t="s">
        <v>10</v>
      </c>
      <c r="R26" s="39">
        <f t="shared" si="1"/>
        <v>1281475</v>
      </c>
      <c r="S26" s="39">
        <f t="shared" si="1"/>
        <v>1298526.7</v>
      </c>
      <c r="T26" s="19" t="s">
        <v>2</v>
      </c>
      <c r="U26" s="12" t="s">
        <v>1</v>
      </c>
      <c r="V26" s="11"/>
    </row>
    <row r="27" spans="1:22" ht="26.45" customHeight="1" x14ac:dyDescent="0.2">
      <c r="A27" s="18"/>
      <c r="B27" s="17" t="s">
        <v>8</v>
      </c>
      <c r="C27" s="17"/>
      <c r="D27" s="16"/>
      <c r="E27" s="15"/>
      <c r="F27" s="15"/>
      <c r="G27" s="15"/>
      <c r="H27" s="15" t="s">
        <v>9</v>
      </c>
      <c r="I27" s="14" t="s">
        <v>13</v>
      </c>
      <c r="J27" s="13" t="s">
        <v>3</v>
      </c>
      <c r="K27" s="13" t="s">
        <v>7</v>
      </c>
      <c r="L27" s="13" t="s">
        <v>12</v>
      </c>
      <c r="M27" s="13" t="s">
        <v>11</v>
      </c>
      <c r="N27" s="13" t="s">
        <v>7</v>
      </c>
      <c r="O27" s="13" t="s">
        <v>5</v>
      </c>
      <c r="P27" s="13" t="s">
        <v>4</v>
      </c>
      <c r="Q27" s="13" t="s">
        <v>10</v>
      </c>
      <c r="R27" s="39">
        <f>915330.5+366144.5</f>
        <v>1281475</v>
      </c>
      <c r="S27" s="39">
        <f>939532.2+358994.5</f>
        <v>1298526.7</v>
      </c>
      <c r="T27" s="12" t="s">
        <v>2</v>
      </c>
      <c r="U27" s="12" t="s">
        <v>1</v>
      </c>
      <c r="V27" s="11"/>
    </row>
    <row r="28" spans="1:22" ht="409.6" hidden="1" customHeight="1" x14ac:dyDescent="0.2">
      <c r="A28" s="10"/>
      <c r="B28" s="8"/>
      <c r="C28" s="9">
        <v>0</v>
      </c>
      <c r="D28" s="8"/>
      <c r="E28" s="8"/>
      <c r="F28" s="8"/>
      <c r="G28" s="8"/>
      <c r="H28" s="8" t="s">
        <v>9</v>
      </c>
      <c r="I28" s="7" t="s">
        <v>8</v>
      </c>
      <c r="J28" s="6" t="s">
        <v>3</v>
      </c>
      <c r="K28" s="6" t="s">
        <v>7</v>
      </c>
      <c r="L28" s="6" t="s">
        <v>6</v>
      </c>
      <c r="M28" s="6" t="s">
        <v>6</v>
      </c>
      <c r="N28" s="6" t="s">
        <v>6</v>
      </c>
      <c r="O28" s="6" t="s">
        <v>5</v>
      </c>
      <c r="P28" s="6" t="s">
        <v>4</v>
      </c>
      <c r="Q28" s="5" t="s">
        <v>3</v>
      </c>
      <c r="R28" s="45">
        <v>8834.6</v>
      </c>
      <c r="S28" s="46">
        <v>8210.4</v>
      </c>
      <c r="T28" s="4" t="s">
        <v>2</v>
      </c>
      <c r="U28" s="4" t="s">
        <v>1</v>
      </c>
      <c r="V28" s="2"/>
    </row>
    <row r="29" spans="1:22" ht="15.75" customHeight="1" x14ac:dyDescent="0.2">
      <c r="A29" s="3"/>
      <c r="B29" s="55" t="s">
        <v>0</v>
      </c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40">
        <f>-R19+R16+R11</f>
        <v>30462.699999999953</v>
      </c>
      <c r="S29" s="40">
        <f>-S19+S16+S11</f>
        <v>15593.799999999988</v>
      </c>
      <c r="T29" s="2"/>
      <c r="U29" s="2"/>
      <c r="V29" s="2"/>
    </row>
  </sheetData>
  <mergeCells count="24">
    <mergeCell ref="L2:S2"/>
    <mergeCell ref="L3:S3"/>
    <mergeCell ref="L4:S4"/>
    <mergeCell ref="M10:O10"/>
    <mergeCell ref="P10:Q10"/>
    <mergeCell ref="J9:Q9"/>
    <mergeCell ref="S9:S10"/>
    <mergeCell ref="R9:R10"/>
    <mergeCell ref="B9:B10"/>
    <mergeCell ref="B7:S7"/>
    <mergeCell ref="D26:G26"/>
    <mergeCell ref="D20:G20"/>
    <mergeCell ref="B29:Q29"/>
    <mergeCell ref="D11:G11"/>
    <mergeCell ref="D16:G16"/>
    <mergeCell ref="D12:G12"/>
    <mergeCell ref="D14:G14"/>
    <mergeCell ref="D25:G25"/>
    <mergeCell ref="D22:G22"/>
    <mergeCell ref="D19:G19"/>
    <mergeCell ref="I9:I10"/>
    <mergeCell ref="D24:G24"/>
    <mergeCell ref="D17:G17"/>
    <mergeCell ref="D21:G21"/>
  </mergeCells>
  <printOptions horizontalCentered="1"/>
  <pageMargins left="0.78740157480314998" right="0.39370078740157499" top="0.39370078740157499" bottom="0.39370078740157499" header="0" footer="0"/>
  <pageSetup paperSize="9" scale="31" orientation="portrait" r:id="rId1"/>
  <headerFooter differentFirst="1" scaleWithDoc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Приложение №15</vt:lpstr>
      <vt:lpstr>Приложение №16</vt:lpstr>
      <vt:lpstr>'Приложение №15'!Заголовки_для_печати</vt:lpstr>
      <vt:lpstr>'Приложение №16'!Заголовки_для_печати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Анатольевна Ворошилова</dc:creator>
  <cp:lastModifiedBy>Светлана Ярославовна Леснякова</cp:lastModifiedBy>
  <dcterms:created xsi:type="dcterms:W3CDTF">2020-03-10T13:32:40Z</dcterms:created>
  <dcterms:modified xsi:type="dcterms:W3CDTF">2020-06-30T14:19:55Z</dcterms:modified>
</cp:coreProperties>
</file>